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ACTIVE PROJECTS\SB1284 - SYRWCD Hydrogeo Services\400 DATA &amp; DELIVERABLES\Bid Package\GSA Specific Bid Packages\EMA Bid Package\"/>
    </mc:Choice>
  </mc:AlternateContent>
  <xr:revisionPtr revIDLastSave="0" documentId="13_ncr:1_{2DA40FEB-BCD7-443B-B548-62AC1120A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A Bid Schedule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p">#REF!</definedName>
    <definedName name="_CLH2">#REF!</definedName>
    <definedName name="_I40">#REF!</definedName>
    <definedName name="_I50">#REF!</definedName>
    <definedName name="_I60">#REF!</definedName>
    <definedName name="_I70">#REF!</definedName>
    <definedName name="_I80">#REF!</definedName>
    <definedName name="_NO3">#REF!</definedName>
    <definedName name="_SO4">#REF!</definedName>
    <definedName name="A">[1]!A</definedName>
    <definedName name="AcidPer1K_cost">'[2]Polish Loop'!#REF!</definedName>
    <definedName name="AllData">#REF!</definedName>
    <definedName name="alpha.x">#REF!</definedName>
    <definedName name="alpha.y">#REF!</definedName>
    <definedName name="alpha.z">#REF!</definedName>
    <definedName name="alpha.zorig">#REF!</definedName>
    <definedName name="AnimMinus">[0]!AnimMinus</definedName>
    <definedName name="AnimPlus">[0]!AnimPlus</definedName>
    <definedName name="AntiscalentPer1K_Cost">'[2]Polish Loop'!#REF!</definedName>
    <definedName name="asdf">#REF!</definedName>
    <definedName name="asdff">#N/A</definedName>
    <definedName name="B">[1]!B</definedName>
    <definedName name="bioc.1">#REF!</definedName>
    <definedName name="bioc.2">#REF!</definedName>
    <definedName name="bioc.3">#REF!</definedName>
    <definedName name="biodegcap">#REF!</definedName>
    <definedName name="BRIDGEPORT_RENT">#REF!</definedName>
    <definedName name="btnBasicHelp_Click">[0]!btnBasicHelp_Click</definedName>
    <definedName name="C.1">#REF!</definedName>
    <definedName name="C.2">#REF!</definedName>
    <definedName name="C.3">#REF!</definedName>
    <definedName name="CalcCurrentSheet">[0]!CalcCurrentSheet</definedName>
    <definedName name="CBWorkbookPriority" hidden="1">-1722357222</definedName>
    <definedName name="CDI_No_Installed_ON_Site">'[2]Polish Loop'!#REF!</definedName>
    <definedName name="CDIReservPer1K_Cost">'[2]Polish Loop'!#REF!</definedName>
    <definedName name="CEMENTRATIO">'[3]Material Use (By borehole spec)'!$S$3</definedName>
    <definedName name="CenterFit">#REF!</definedName>
    <definedName name="ClarifierChem1">#REF!</definedName>
    <definedName name="ClarifierChem2">#REF!</definedName>
    <definedName name="ClarifierChem3">#REF!</definedName>
    <definedName name="ClarifierChem4">#REF!</definedName>
    <definedName name="ClarifierChem5">#REF!</definedName>
    <definedName name="CLNoH2">#REF!</definedName>
    <definedName name="Co.3">#REF!</definedName>
    <definedName name="COavg">#REF!</definedName>
    <definedName name="coavginst">#REF!</definedName>
    <definedName name="competingea">#REF!</definedName>
    <definedName name="ConcLimit">'[4]Grid Eval'!#REF!</definedName>
    <definedName name="Construction_Cashflow">[0]!Construction_Cashflow</definedName>
    <definedName name="D.O.">#REF!</definedName>
    <definedName name="DataField1">#REF!</definedName>
    <definedName name="ddd">[0]!ddd</definedName>
    <definedName name="delx">#REF!</definedName>
    <definedName name="double" hidden="1">{"VPGAC Usage 3M",#N/A,FALSE,"Alt-3";"VPGAC Usage 3M",#N/A,FALSE,"Alt-3"}</definedName>
    <definedName name="double1" hidden="1">{"VPGAC Usage 3M",#N/A,FALSE,"Alt-3";"VPGAC Usage 3M",#N/A,FALSE,"Alt-3"}</definedName>
    <definedName name="EADemand">#REF!</definedName>
    <definedName name="erfcconst1">#REF!</definedName>
    <definedName name="erfcconst2">#REF!</definedName>
    <definedName name="erfcconst3">#REF!</definedName>
    <definedName name="Fe">#REF!</definedName>
    <definedName name="FitThisA">#REF!</definedName>
    <definedName name="Flux">#REF!</definedName>
    <definedName name="fluxinst">#REF!</definedName>
    <definedName name="foc">#REF!</definedName>
    <definedName name="FT3InertResin_On_Site">'[2]Polish Loop'!#REF!</definedName>
    <definedName name="gerf">[0]!gerf</definedName>
    <definedName name="gerfC">[0]!gerfC</definedName>
    <definedName name="GSCntrlineConc">'[4]Grid Eval'!#REF!</definedName>
    <definedName name="GSLambda">'[4]Grid Eval'!#REF!</definedName>
    <definedName name="HLNo1st">#REF!</definedName>
    <definedName name="home">#REF!</definedName>
    <definedName name="hydrogen">#REF!</definedName>
    <definedName name="HypochlortiePer1K_Cost">'[2]Polish Loop'!#REF!</definedName>
    <definedName name="i">#REF!</definedName>
    <definedName name="I10cost1">#REF!</definedName>
    <definedName name="I10cost2">#REF!</definedName>
    <definedName name="I10cost3">[5]Assumptions!#REF!</definedName>
    <definedName name="I10cost3_a">[6]Assumptions!#REF!</definedName>
    <definedName name="I10prob1">#REF!</definedName>
    <definedName name="I10prob2">#REF!</definedName>
    <definedName name="I10prob3">[5]Assumptions!#REF!</definedName>
    <definedName name="I11cost1">#REF!</definedName>
    <definedName name="I11cost2">#REF!</definedName>
    <definedName name="I11cost3">#REF!</definedName>
    <definedName name="I11prob1">#REF!</definedName>
    <definedName name="I11prob2">#REF!</definedName>
    <definedName name="I11prob3">#REF!</definedName>
    <definedName name="I12cost1">#REF!</definedName>
    <definedName name="I12cost2">#REF!</definedName>
    <definedName name="I12cost3">#REF!</definedName>
    <definedName name="I12prob1">#REF!</definedName>
    <definedName name="I12prob2">#REF!</definedName>
    <definedName name="I12prob3">#REF!</definedName>
    <definedName name="I13cost1">#REF!</definedName>
    <definedName name="I13prob1">#REF!</definedName>
    <definedName name="I14cost1">#REF!</definedName>
    <definedName name="I14prob1">#REF!</definedName>
    <definedName name="I1cost1">#REF!</definedName>
    <definedName name="I1cost2">#REF!</definedName>
    <definedName name="I1cost3">#REF!</definedName>
    <definedName name="I1cost4">#REF!</definedName>
    <definedName name="I1cost5">#REF!</definedName>
    <definedName name="I1cost6">#REF!</definedName>
    <definedName name="I1Prob1">#REF!</definedName>
    <definedName name="I1Prob2">#REF!</definedName>
    <definedName name="I1Prob3">#REF!</definedName>
    <definedName name="I1Prob4">#REF!</definedName>
    <definedName name="I1Prob5">#REF!</definedName>
    <definedName name="I1Prob6">#REF!</definedName>
    <definedName name="I2Cost1">#REF!</definedName>
    <definedName name="I2Cost2">#REF!</definedName>
    <definedName name="I2Cost3">#REF!</definedName>
    <definedName name="I2Cost4">#REF!</definedName>
    <definedName name="I2Cost5">[7]Assumptions!$J$42</definedName>
    <definedName name="I2Prob1">#REF!</definedName>
    <definedName name="I2Prob2">#REF!</definedName>
    <definedName name="I2Prob3">#REF!</definedName>
    <definedName name="I2Prob4">#REF!</definedName>
    <definedName name="I2Prob5">[7]Assumptions!$K$42</definedName>
    <definedName name="I3cost1">#REF!</definedName>
    <definedName name="I3cost2">#REF!</definedName>
    <definedName name="I3cost3">#REF!</definedName>
    <definedName name="I3Prob1">#REF!</definedName>
    <definedName name="I3Prob2">#REF!</definedName>
    <definedName name="I3Prob3">#REF!</definedName>
    <definedName name="I4Cost1">#REF!</definedName>
    <definedName name="I4Cost2">#REF!</definedName>
    <definedName name="I4Cost3">#REF!</definedName>
    <definedName name="I4Prob1">#REF!</definedName>
    <definedName name="I4Prob2">#REF!</definedName>
    <definedName name="I4Prob3">#REF!</definedName>
    <definedName name="I5Cost1">#REF!</definedName>
    <definedName name="I5Cost2">#REF!</definedName>
    <definedName name="I5Cost3">#REF!</definedName>
    <definedName name="I5Prob1">#REF!</definedName>
    <definedName name="I5Prob2">#REF!</definedName>
    <definedName name="I5Prob3">#REF!</definedName>
    <definedName name="I6cost1">#REF!</definedName>
    <definedName name="I6cost2">#REF!</definedName>
    <definedName name="I6cost3">#REF!</definedName>
    <definedName name="I6cost4">#REF!</definedName>
    <definedName name="I6Prob1">#REF!</definedName>
    <definedName name="I6Prob2">#REF!</definedName>
    <definedName name="I6Prob3">#REF!</definedName>
    <definedName name="I6Prob4">#REF!</definedName>
    <definedName name="I7cost1">#REF!</definedName>
    <definedName name="I7cost2">#REF!</definedName>
    <definedName name="I7cost3">#REF!</definedName>
    <definedName name="I7Prob1">#REF!</definedName>
    <definedName name="I7Prob2">#REF!</definedName>
    <definedName name="I7Prob3">#REF!</definedName>
    <definedName name="I8cost1">#REF!</definedName>
    <definedName name="I8cost2">#REF!</definedName>
    <definedName name="I8cost3">#REF!</definedName>
    <definedName name="I8prob1">#REF!</definedName>
    <definedName name="I8prob2">#REF!</definedName>
    <definedName name="I8prob3">#REF!</definedName>
    <definedName name="I9cost1">#REF!</definedName>
    <definedName name="I9cost2">#REF!</definedName>
    <definedName name="I9cost3">#REF!</definedName>
    <definedName name="I9prob1">#REF!</definedName>
    <definedName name="I9prob2">#REF!</definedName>
    <definedName name="I9prob3">#REF!</definedName>
    <definedName name="InertResin_Life">'[2]Polish Loop'!#REF!</definedName>
    <definedName name="InputField1">#REF!</definedName>
    <definedName name="InputField2">#REF!</definedName>
    <definedName name="InputReturn">[0]!InputReturn</definedName>
    <definedName name="iron">[8]Sheet1!$A$1:$A$4</definedName>
    <definedName name="JORGENSEN" hidden="1">{"VPGAC Usage 3M",#N/A,FALSE,"Alt-3";"VPGAC Usage 3M",#N/A,FALSE,"Alt-3"}</definedName>
    <definedName name="JORGENSEN1" hidden="1">{"VPGAC Usage 3M",#N/A,FALSE,"Alt-3";"VPGAC Usage 3M",#N/A,FALSE,"Alt-3"}</definedName>
    <definedName name="K">#REF!</definedName>
    <definedName name="Koc">#REF!</definedName>
    <definedName name="ksource">0</definedName>
    <definedName name="ksourceinst">#REF!</definedName>
    <definedName name="L">#REF!</definedName>
    <definedName name="lactateconc">#REF!</definedName>
    <definedName name="lambda">#REF!</definedName>
    <definedName name="Make_Up_FT3Resin_On_Site">'[2]Polish Loop'!#REF!</definedName>
    <definedName name="Make_Up_Regen_Cost">'[2]Polish Loop'!#REF!</definedName>
    <definedName name="Make_Up_Resin_Ft3Consumed">'[2]Polish Loop'!#REF!</definedName>
    <definedName name="Match1">#REF!</definedName>
    <definedName name="Match2">#REF!</definedName>
    <definedName name="Match3">#REF!</definedName>
    <definedName name="Match4">#REF!</definedName>
    <definedName name="Match5">#REF!</definedName>
    <definedName name="Match6">#REF!</definedName>
    <definedName name="Match7">#REF!</definedName>
    <definedName name="Match8">#REF!</definedName>
    <definedName name="Match9">#REF!</definedName>
    <definedName name="me">[1]!me</definedName>
    <definedName name="MediaChem1">#REF!</definedName>
    <definedName name="MediaChem2">#REF!</definedName>
    <definedName name="MediaChem4">#REF!</definedName>
    <definedName name="Memb_No_1stPass">'[2]Polish Loop'!#REF!</definedName>
    <definedName name="Memb_No_2ndPass">'[2]Polish Loop'!#REF!</definedName>
    <definedName name="Memb_No_BRROorReclaim">'[2]Polish Loop'!#REF!</definedName>
    <definedName name="MembCleaningPer1K_Cost">'[2]Polish Loop'!#REF!</definedName>
    <definedName name="MembReservPer1K_Cost">'[2]Polish Loop'!#REF!</definedName>
    <definedName name="MicrobialWaste">#REF!</definedName>
    <definedName name="Month_1stPassMembReserv_Cost">'[2]Polish Loop'!#REF!</definedName>
    <definedName name="Month_2ndPassMembReserv_Cost">'[2]Polish Loop'!#REF!</definedName>
    <definedName name="Month_Acid_Cost">'[2]Polish Loop'!#REF!</definedName>
    <definedName name="Month_AnionDepr_PerFt3_Cost">'[2]Polish Loop'!#REF!</definedName>
    <definedName name="Month_BRROMembReserv_Cost">'[2]Polish Loop'!#REF!</definedName>
    <definedName name="Month_CationDepr_PerFt3_Cost">'[2]Polish Loop'!#REF!</definedName>
    <definedName name="Month_Caustic_Cost">'[2]Polish Loop'!#REF!</definedName>
    <definedName name="Month_CDI_StackReserv_Cost">'[2]Polish Loop'!#REF!</definedName>
    <definedName name="Month_GAC_Cost">'[2]Polish Loop'!#REF!</definedName>
    <definedName name="Month_InertResinDep_PerFt3_Cost">'[2]Polish Loop'!#REF!</definedName>
    <definedName name="Month_Labor_Cost">'[2]Polish Loop'!#REF!</definedName>
    <definedName name="Month_Memb_Cost">'[2]Polish Loop'!#REF!</definedName>
    <definedName name="Month_MMF_Cost">'[2]Polish Loop'!#REF!</definedName>
    <definedName name="Month_PumpReserve_Cost">'[2]PUMP RESERVE'!#REF!</definedName>
    <definedName name="Month_ROCartFltr_Cost">'[2]Polish Loop'!#REF!</definedName>
    <definedName name="Month_Salt_Cost">'[2]Polish Loop'!#REF!</definedName>
    <definedName name="Month_SBS_Cost">'[2]Polish Loop'!#REF!</definedName>
    <definedName name="Month_SoftResin_Cost">'[2]Polish Loop'!#REF!</definedName>
    <definedName name="Month_TotalMembCleaning_Cost">'[2]Polish Loop'!#REF!</definedName>
    <definedName name="Month_UV_Cost">'[2]Polish Loop'!#REF!</definedName>
    <definedName name="Monthly_Gallon_Make_Up">'[2]PUMP RESERVE'!#REF!</definedName>
    <definedName name="n">#REF!</definedName>
    <definedName name="NoofSpclSvc_Visit_PerMonth">'[2]Polish Loop'!#REF!</definedName>
    <definedName name="NoofSvc_Visits_PerMonth">'[2]Polish Loop'!#REF!</definedName>
    <definedName name="ok">[1]!ok</definedName>
    <definedName name="OrigResults">#REF!</definedName>
    <definedName name="PlumeCenter">#REF!</definedName>
    <definedName name="PrepMultiArray">[0]!PrepMultiArray</definedName>
    <definedName name="_xlnm.Print_Area" localSheetId="0">'EMA Bid Schedule'!$A$1:$F$64</definedName>
    <definedName name="Print_Area_MI">#REF!</definedName>
    <definedName name="Print_Titles_MI">#REF!,#REF!</definedName>
    <definedName name="PROP" hidden="1">{"VPGAC Usage 3M",#N/A,FALSE,"Alt-3";"VPGAC Usage 3M",#N/A,FALSE,"Alt-3"}</definedName>
    <definedName name="PROP1" hidden="1">{"VPGAC Usage 3M",#N/A,FALSE,"Alt-3";"VPGAC Usage 3M",#N/A,FALSE,"Alt-3"}</definedName>
    <definedName name="PumpReservPer1K_Cost">'[2]Polish Loop'!#REF!</definedName>
    <definedName name="Q">#REF!</definedName>
    <definedName name="_xlnm.Recorder">#REF!</definedName>
    <definedName name="ResinRatio_A2C">'[2]Polish Loop'!#REF!</definedName>
    <definedName name="ResinRatio_C2A">'[2]Polish Loop'!#REF!</definedName>
    <definedName name="RestoreFormulas">[0]!RestoreFormulas</definedName>
    <definedName name="Ret">#REF!</definedName>
    <definedName name="rho">#REF!</definedName>
    <definedName name="ROCartPer1K_Cost">'[2]Polish Loop'!#REF!</definedName>
    <definedName name="RunCenterModel">[0]!RunCenterModel</definedName>
    <definedName name="s">[1]!s</definedName>
    <definedName name="SaltPer1K_Cost">'[2]Polish Loop'!#REF!</definedName>
    <definedName name="SBSPer1K_cost">'[2]Polish Loop'!#REF!</definedName>
    <definedName name="SF">[1]!SF</definedName>
    <definedName name="STUFF">[1]!STUFF</definedName>
    <definedName name="SvcTrck_OneWay_Milage_To_Site">'[2]Polish Loop'!#REF!</definedName>
    <definedName name="t">#REF!</definedName>
    <definedName name="target">#REF!</definedName>
    <definedName name="time_t_plume">#REF!</definedName>
    <definedName name="Total_Mass">#REF!</definedName>
    <definedName name="Transport_FlxmateTrck_PerMile">'[2]Polish Loop'!#REF!</definedName>
    <definedName name="Transport_SvcTrck_PerMile">'[2]Polish Loop'!#REF!</definedName>
    <definedName name="ttreatment">#REF!</definedName>
    <definedName name="utilz.">#REF!</definedName>
    <definedName name="Vc">#REF!/[1]!Ret</definedName>
    <definedName name="Vs">#REF!</definedName>
    <definedName name="Vw">#REF!</definedName>
    <definedName name="wrn.VPGAC._.Usage._.3M." hidden="1">{"VPGAC Usage 3M",#N/A,FALSE,"Alt-3";"VPGAC Usage 3M",#N/A,FALSE,"Alt-3"}</definedName>
    <definedName name="X">#REF!</definedName>
    <definedName name="xyz">[0]!xyz</definedName>
    <definedName name="Y.1">#REF!</definedName>
    <definedName name="Y.2">#REF!</definedName>
    <definedName name="Y.3">#REF!</definedName>
    <definedName name="Yo.3">#REF!</definedName>
    <definedName name="yrh2">#REF!</definedName>
    <definedName name="yrh2start">#REF!</definedName>
    <definedName name="yrnow">#REF!</definedName>
    <definedName name="yrstart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4" l="1"/>
  <c r="F55" i="4" l="1"/>
  <c r="D45" i="4" l="1"/>
  <c r="F9" i="4"/>
  <c r="F8" i="4"/>
  <c r="F7" i="4"/>
  <c r="A7" i="4"/>
  <c r="A8" i="4" s="1"/>
  <c r="A9" i="4" s="1"/>
  <c r="F6" i="4"/>
  <c r="F51" i="4"/>
  <c r="F50" i="4"/>
  <c r="F31" i="4"/>
  <c r="F30" i="4"/>
  <c r="D20" i="4"/>
  <c r="F56" i="4"/>
  <c r="F58" i="4" l="1"/>
  <c r="F36" i="4" l="1"/>
  <c r="F35" i="4"/>
  <c r="F34" i="4"/>
  <c r="F33" i="4"/>
  <c r="F32" i="4"/>
  <c r="F27" i="4"/>
  <c r="F26" i="4"/>
  <c r="F25" i="4"/>
  <c r="F24" i="4"/>
  <c r="F23" i="4"/>
  <c r="F22" i="4"/>
  <c r="F21" i="4"/>
  <c r="F20" i="4"/>
  <c r="F19" i="4"/>
  <c r="F18" i="4"/>
  <c r="F17" i="4"/>
  <c r="F60" i="4" l="1"/>
  <c r="F40" i="4" l="1"/>
  <c r="F41" i="4"/>
  <c r="F39" i="4"/>
  <c r="A12" i="4" l="1"/>
  <c r="F14" i="4" l="1"/>
  <c r="F12" i="4"/>
  <c r="F54" i="4" l="1"/>
  <c r="F53" i="4"/>
  <c r="F52" i="4"/>
  <c r="F47" i="4"/>
  <c r="F46" i="4"/>
  <c r="F45" i="4"/>
  <c r="F44" i="4"/>
  <c r="F43" i="4"/>
  <c r="F42" i="4"/>
  <c r="F38" i="4"/>
  <c r="F15" i="4"/>
  <c r="F59" i="4"/>
  <c r="F13" i="4"/>
  <c r="A13" i="4"/>
  <c r="A14" i="4" s="1"/>
  <c r="A15" i="4" s="1"/>
  <c r="F11" i="4"/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l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</calcChain>
</file>

<file path=xl/sharedStrings.xml><?xml version="1.0" encoding="utf-8"?>
<sst xmlns="http://schemas.openxmlformats.org/spreadsheetml/2006/main" count="132" uniqueCount="74">
  <si>
    <t>Company Contact Info Here</t>
  </si>
  <si>
    <t>Estimate</t>
  </si>
  <si>
    <t>ITEM</t>
  </si>
  <si>
    <t>DESCRIPTION OF WORK</t>
  </si>
  <si>
    <t>UNIT</t>
  </si>
  <si>
    <t>ESTIMATED QUANTITY</t>
  </si>
  <si>
    <t>UNIT PRICE</t>
  </si>
  <si>
    <t>TOTAL</t>
  </si>
  <si>
    <t>Mobilization/Demobilization</t>
  </si>
  <si>
    <t>Lump Sum</t>
  </si>
  <si>
    <t>Day</t>
  </si>
  <si>
    <t>Overnight on-site security (calculate for all wells)</t>
  </si>
  <si>
    <t>Weekend on-site security (calculate for all wells)</t>
  </si>
  <si>
    <t>Drill Rig Set Up and Hand Auger Clearance</t>
  </si>
  <si>
    <t>Each</t>
  </si>
  <si>
    <t>Foot</t>
  </si>
  <si>
    <t>Hour</t>
  </si>
  <si>
    <t>4-inch dia. Sch 80 PVC blank well casing, installed</t>
  </si>
  <si>
    <t>Annular plug seal, bentonite pellets,</t>
  </si>
  <si>
    <t>Annular sanitary seal, bentonite-cement slurry</t>
  </si>
  <si>
    <t>Gallons</t>
  </si>
  <si>
    <t>Only volume required</t>
  </si>
  <si>
    <t>Stand-by – Drilling Rig</t>
  </si>
  <si>
    <t>Support Trucks</t>
  </si>
  <si>
    <t>Stand-by – Development Rig</t>
  </si>
  <si>
    <t>Contingency Items</t>
  </si>
  <si>
    <t>1C</t>
  </si>
  <si>
    <t>Enter Company Name and Quote # Here</t>
  </si>
  <si>
    <t>Indicates quantity to be estimated/ calculated by subcontractor</t>
  </si>
  <si>
    <t>4-inch dia. Sch 80 PVC, 0.040 in slotted screen, installed</t>
  </si>
  <si>
    <t>Sand filter pack (#3), installed via tremie pipe</t>
  </si>
  <si>
    <t>Transition sand (#2/12), installed via tremie pipe</t>
  </si>
  <si>
    <t>4-inch dia. Sch 40 PVC blank well casing, installed</t>
  </si>
  <si>
    <t>Drill 10 inch diameter Piezometer Borings using HSA drilling method</t>
  </si>
  <si>
    <t>4-inch dia. Sch 40 PVC, 0.020 inch slotted screen</t>
  </si>
  <si>
    <t>Drill Rig Set Up and Hand Auger Clearance to 5 ft bgs</t>
  </si>
  <si>
    <t>Drill Monitoring Well Boring using selected drilling method</t>
  </si>
  <si>
    <t>Geophysical Logging- Resistivity and gamma (if mud-rotary performed)</t>
  </si>
  <si>
    <t>Air Knife utility Clearance to 5' bgs (if needed)</t>
  </si>
  <si>
    <t>2C</t>
  </si>
  <si>
    <t>Waste generated (solids)</t>
  </si>
  <si>
    <t>Waste generated (liquids)</t>
  </si>
  <si>
    <t>Waste Containerization (solids)</t>
  </si>
  <si>
    <t>Waste Containerization (liquids)</t>
  </si>
  <si>
    <r>
      <t xml:space="preserve">Drill to install 1 monitoring well (EMA MW) to a maximum depth of </t>
    </r>
    <r>
      <rPr>
        <b/>
        <sz val="11"/>
        <color rgb="FFFF0000"/>
        <rFont val="Calibri"/>
        <family val="2"/>
        <scheme val="minor"/>
      </rPr>
      <t>300</t>
    </r>
    <r>
      <rPr>
        <b/>
        <sz val="11"/>
        <color theme="1"/>
        <rFont val="Calibri"/>
        <family val="2"/>
        <scheme val="minor"/>
      </rPr>
      <t xml:space="preserve">' bgs, targetting a well screen interval of </t>
    </r>
    <r>
      <rPr>
        <b/>
        <sz val="11"/>
        <color rgb="FFFF0000"/>
        <rFont val="Calibri"/>
        <family val="2"/>
        <scheme val="minor"/>
      </rPr>
      <t>260-300</t>
    </r>
    <r>
      <rPr>
        <b/>
        <sz val="11"/>
        <color theme="1"/>
        <rFont val="Calibri"/>
        <family val="2"/>
        <scheme val="minor"/>
      </rPr>
      <t>' bgs; Geophysical downhole log at 1 boring location if mud-rotary utilized.</t>
    </r>
  </si>
  <si>
    <t>3C</t>
  </si>
  <si>
    <t>Waste Storage and Disposal</t>
  </si>
  <si>
    <t>Portable Toilet rental (include for all locations)</t>
  </si>
  <si>
    <t>Wellhead completion – steel well monument and bollards</t>
  </si>
  <si>
    <t>Unit</t>
  </si>
  <si>
    <t>Mob/Demob Hollow Stem Auger Drill Rig, Support Vehicles, and Equipment</t>
  </si>
  <si>
    <t>Mob/Demob Mud Rotary/Sonic Drill Rig, Support Vehicles, and Equipment</t>
  </si>
  <si>
    <t>Pre-Field</t>
  </si>
  <si>
    <t>Basin Wide Specific Health &amp; Safety Plan</t>
  </si>
  <si>
    <t>Santa Barbara County Encroachment Permits</t>
  </si>
  <si>
    <t>City of Solvang Encroachment Permit</t>
  </si>
  <si>
    <t>Santa Barbara County Well Installation Permits (Preparation &amp; Fees)</t>
  </si>
  <si>
    <t>EMA Monitoring Point Installation</t>
  </si>
  <si>
    <t>Daily Sonic Crew Fee</t>
  </si>
  <si>
    <t>Daily Hollow Stem Auger Crew Fee</t>
  </si>
  <si>
    <t>Implementation of Traffic Control (if applicable)</t>
  </si>
  <si>
    <r>
      <t>Hollow Stem Auger rig to Install 2 piezometers</t>
    </r>
    <r>
      <rPr>
        <b/>
        <u/>
        <sz val="11"/>
        <color theme="1"/>
        <rFont val="Calibri"/>
        <family val="2"/>
        <scheme val="minor"/>
      </rPr>
      <t xml:space="preserve"> total:</t>
    </r>
    <r>
      <rPr>
        <b/>
        <sz val="11"/>
        <color theme="1"/>
        <rFont val="Calibri"/>
        <family val="2"/>
        <scheme val="minor"/>
      </rPr>
      <t xml:space="preserve"> EMA PZ #1, and EMA PZ #2 to max depths of </t>
    </r>
    <r>
      <rPr>
        <b/>
        <sz val="11"/>
        <color rgb="FFFF0000"/>
        <rFont val="Calibri"/>
        <family val="2"/>
        <scheme val="minor"/>
      </rPr>
      <t>100</t>
    </r>
    <r>
      <rPr>
        <b/>
        <sz val="11"/>
        <color theme="1"/>
        <rFont val="Calibri"/>
        <family val="2"/>
        <scheme val="minor"/>
      </rPr>
      <t xml:space="preserve">' bgs, targetting screen intervals of </t>
    </r>
    <r>
      <rPr>
        <b/>
        <sz val="11"/>
        <color rgb="FFFF0000"/>
        <rFont val="Calibri"/>
        <family val="2"/>
        <scheme val="minor"/>
      </rPr>
      <t>80-100</t>
    </r>
    <r>
      <rPr>
        <b/>
        <sz val="11"/>
        <color theme="1"/>
        <rFont val="Calibri"/>
        <family val="2"/>
        <scheme val="minor"/>
      </rPr>
      <t>' bgs.</t>
    </r>
  </si>
  <si>
    <t>Mobilization fee between monitoring points</t>
  </si>
  <si>
    <t>Waste Storage and Disposal (applicable Piezometer #1 only)</t>
  </si>
  <si>
    <t>CERTIFICATION STATEMENT</t>
  </si>
  <si>
    <t>By signing this Bid Schedule, I certify under penalty of perjury that the information provided is true and correct.</t>
  </si>
  <si>
    <r>
      <t>Signature: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</t>
    </r>
  </si>
  <si>
    <t xml:space="preserve">Name: </t>
  </si>
  <si>
    <t xml:space="preserve">Title: </t>
  </si>
  <si>
    <t xml:space="preserve">Date: </t>
  </si>
  <si>
    <t>Wellhead completion – steel well monument and bollards (1); traffic-rated flush-mount well box (1)</t>
  </si>
  <si>
    <t>Well development – Surging, Bailing, Pumping</t>
  </si>
  <si>
    <t>Well development – Surging, Bailing, Pumping (2 piezometers)</t>
  </si>
  <si>
    <r>
      <t xml:space="preserve">Grand Total </t>
    </r>
    <r>
      <rPr>
        <sz val="11"/>
        <color theme="1"/>
        <rFont val="Calibri"/>
        <family val="2"/>
        <scheme val="minor"/>
      </rPr>
      <t>(excluding contingency items)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</si>
</sst>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theme="1"/>
      <name val="Times New Roman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0" fillId="0" borderId="10" xfId="0" applyBorder="1"/>
    <xf numFmtId="0" fontId="0" fillId="2" borderId="9" xfId="0" applyFill="1" applyBorder="1"/>
    <xf numFmtId="0" fontId="0" fillId="3" borderId="9" xfId="0" applyFill="1" applyBorder="1"/>
    <xf numFmtId="44" fontId="0" fillId="3" borderId="11" xfId="0" applyNumberFormat="1" applyFill="1" applyBorder="1"/>
    <xf numFmtId="44" fontId="0" fillId="2" borderId="12" xfId="0" applyNumberFormat="1" applyFill="1" applyBorder="1"/>
    <xf numFmtId="0" fontId="0" fillId="0" borderId="11" xfId="0" applyBorder="1"/>
    <xf numFmtId="0" fontId="0" fillId="0" borderId="16" xfId="0" applyBorder="1"/>
    <xf numFmtId="44" fontId="0" fillId="0" borderId="0" xfId="0" applyNumberFormat="1"/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3" borderId="16" xfId="0" applyNumberFormat="1" applyFill="1" applyBorder="1"/>
    <xf numFmtId="44" fontId="0" fillId="2" borderId="22" xfId="0" applyNumberFormat="1" applyFill="1" applyBorder="1"/>
    <xf numFmtId="44" fontId="0" fillId="3" borderId="10" xfId="0" applyNumberFormat="1" applyFill="1" applyBorder="1"/>
    <xf numFmtId="44" fontId="0" fillId="2" borderId="23" xfId="0" applyNumberFormat="1" applyFill="1" applyBorder="1"/>
    <xf numFmtId="0" fontId="0" fillId="2" borderId="24" xfId="0" applyFill="1" applyBorder="1"/>
    <xf numFmtId="0" fontId="0" fillId="0" borderId="24" xfId="0" applyBorder="1" applyAlignment="1">
      <alignment horizontal="center"/>
    </xf>
    <xf numFmtId="0" fontId="0" fillId="3" borderId="24" xfId="0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44" fontId="0" fillId="3" borderId="26" xfId="0" applyNumberFormat="1" applyFill="1" applyBorder="1"/>
    <xf numFmtId="44" fontId="0" fillId="2" borderId="27" xfId="0" applyNumberFormat="1" applyFill="1" applyBorder="1"/>
    <xf numFmtId="0" fontId="0" fillId="2" borderId="28" xfId="0" applyFill="1" applyBorder="1"/>
    <xf numFmtId="0" fontId="0" fillId="2" borderId="29" xfId="0" applyFill="1" applyBorder="1" applyAlignment="1">
      <alignment horizontal="right"/>
    </xf>
    <xf numFmtId="0" fontId="0" fillId="0" borderId="0" xfId="0" quotePrefix="1"/>
    <xf numFmtId="0" fontId="0" fillId="0" borderId="11" xfId="0" applyBorder="1" applyAlignment="1">
      <alignment wrapText="1"/>
    </xf>
    <xf numFmtId="0" fontId="0" fillId="3" borderId="9" xfId="0" quotePrefix="1" applyFill="1" applyBorder="1"/>
    <xf numFmtId="0" fontId="10" fillId="0" borderId="0" xfId="0" quotePrefix="1" applyFont="1" applyAlignment="1">
      <alignment vertical="center"/>
    </xf>
    <xf numFmtId="0" fontId="0" fillId="0" borderId="22" xfId="0" applyBorder="1"/>
    <xf numFmtId="0" fontId="0" fillId="2" borderId="25" xfId="0" applyFill="1" applyBorder="1"/>
    <xf numFmtId="0" fontId="0" fillId="2" borderId="31" xfId="0" applyFill="1" applyBorder="1"/>
    <xf numFmtId="0" fontId="0" fillId="2" borderId="32" xfId="0" applyFill="1" applyBorder="1" applyAlignment="1">
      <alignment horizontal="right"/>
    </xf>
    <xf numFmtId="0" fontId="0" fillId="2" borderId="33" xfId="0" applyFill="1" applyBorder="1"/>
    <xf numFmtId="0" fontId="0" fillId="0" borderId="34" xfId="0" applyBorder="1"/>
    <xf numFmtId="0" fontId="0" fillId="0" borderId="35" xfId="0" applyBorder="1" applyAlignment="1">
      <alignment horizontal="center"/>
    </xf>
    <xf numFmtId="44" fontId="0" fillId="2" borderId="34" xfId="0" applyNumberFormat="1" applyFill="1" applyBorder="1"/>
    <xf numFmtId="0" fontId="0" fillId="3" borderId="35" xfId="0" applyFill="1" applyBorder="1" applyAlignment="1">
      <alignment horizontal="right"/>
    </xf>
    <xf numFmtId="44" fontId="0" fillId="3" borderId="36" xfId="0" applyNumberFormat="1" applyFill="1" applyBorder="1"/>
    <xf numFmtId="0" fontId="0" fillId="3" borderId="25" xfId="0" applyFill="1" applyBorder="1"/>
    <xf numFmtId="0" fontId="0" fillId="3" borderId="0" xfId="0" applyFill="1"/>
    <xf numFmtId="0" fontId="0" fillId="2" borderId="37" xfId="0" applyFill="1" applyBorder="1"/>
    <xf numFmtId="0" fontId="0" fillId="2" borderId="38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0" fillId="2" borderId="39" xfId="0" applyFill="1" applyBorder="1"/>
    <xf numFmtId="0" fontId="10" fillId="0" borderId="0" xfId="0" quotePrefix="1" applyFont="1"/>
    <xf numFmtId="0" fontId="0" fillId="2" borderId="14" xfId="0" applyFill="1" applyBorder="1"/>
    <xf numFmtId="0" fontId="0" fillId="3" borderId="14" xfId="0" applyFill="1" applyBorder="1"/>
    <xf numFmtId="0" fontId="0" fillId="0" borderId="46" xfId="0" applyBorder="1"/>
    <xf numFmtId="0" fontId="0" fillId="0" borderId="0" xfId="0" applyAlignment="1">
      <alignment horizontal="left" vertic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44" fontId="2" fillId="2" borderId="51" xfId="0" applyNumberFormat="1" applyFont="1" applyFill="1" applyBorder="1"/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7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4" fontId="0" fillId="2" borderId="15" xfId="0" applyNumberFormat="1" applyFill="1" applyBorder="1" applyAlignment="1">
      <alignment horizontal="center"/>
    </xf>
    <xf numFmtId="44" fontId="0" fillId="2" borderId="13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2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</cellXfs>
  <cellStyles count="54">
    <cellStyle name="Comma [0] 2" xfId="1" xr:uid="{00000000-0005-0000-0000-000000000000}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0" xfId="6" xr:uid="{00000000-0005-0000-0000-000005000000}"/>
    <cellStyle name="Currency 2" xfId="7" xr:uid="{00000000-0005-0000-0000-000006000000}"/>
    <cellStyle name="Currency 2 10" xfId="8" xr:uid="{00000000-0005-0000-0000-000007000000}"/>
    <cellStyle name="Currency 2 11" xfId="9" xr:uid="{00000000-0005-0000-0000-000008000000}"/>
    <cellStyle name="Currency 2 2" xfId="10" xr:uid="{00000000-0005-0000-0000-000009000000}"/>
    <cellStyle name="Currency 2 3" xfId="11" xr:uid="{00000000-0005-0000-0000-00000A000000}"/>
    <cellStyle name="Currency 2 4" xfId="12" xr:uid="{00000000-0005-0000-0000-00000B000000}"/>
    <cellStyle name="Currency 2 5" xfId="13" xr:uid="{00000000-0005-0000-0000-00000C000000}"/>
    <cellStyle name="Currency 2 6" xfId="14" xr:uid="{00000000-0005-0000-0000-00000D000000}"/>
    <cellStyle name="Currency 2 7" xfId="15" xr:uid="{00000000-0005-0000-0000-00000E000000}"/>
    <cellStyle name="Currency 2 8" xfId="16" xr:uid="{00000000-0005-0000-0000-00000F000000}"/>
    <cellStyle name="Currency 2 9" xfId="17" xr:uid="{00000000-0005-0000-0000-000010000000}"/>
    <cellStyle name="Currency 3" xfId="18" xr:uid="{00000000-0005-0000-0000-000011000000}"/>
    <cellStyle name="Currency 4" xfId="19" xr:uid="{00000000-0005-0000-0000-000012000000}"/>
    <cellStyle name="Currency 5" xfId="20" xr:uid="{00000000-0005-0000-0000-000013000000}"/>
    <cellStyle name="Currency 6" xfId="21" xr:uid="{00000000-0005-0000-0000-000014000000}"/>
    <cellStyle name="Currency 6 2" xfId="22" xr:uid="{00000000-0005-0000-0000-000015000000}"/>
    <cellStyle name="Currency0" xfId="23" xr:uid="{00000000-0005-0000-0000-000016000000}"/>
    <cellStyle name="Date" xfId="24" xr:uid="{00000000-0005-0000-0000-000017000000}"/>
    <cellStyle name="Fixed" xfId="25" xr:uid="{00000000-0005-0000-0000-000018000000}"/>
    <cellStyle name="Normal" xfId="0" builtinId="0"/>
    <cellStyle name="Normal 2" xfId="26" xr:uid="{00000000-0005-0000-0000-00001A000000}"/>
    <cellStyle name="Normal 2 10" xfId="27" xr:uid="{00000000-0005-0000-0000-00001B000000}"/>
    <cellStyle name="Normal 2 11" xfId="28" xr:uid="{00000000-0005-0000-0000-00001C000000}"/>
    <cellStyle name="Normal 2 12" xfId="29" xr:uid="{00000000-0005-0000-0000-00001D000000}"/>
    <cellStyle name="Normal 2 13" xfId="30" xr:uid="{00000000-0005-0000-0000-00001E000000}"/>
    <cellStyle name="Normal 2 2" xfId="31" xr:uid="{00000000-0005-0000-0000-00001F000000}"/>
    <cellStyle name="Normal 2 2 2" xfId="32" xr:uid="{00000000-0005-0000-0000-000020000000}"/>
    <cellStyle name="Normal 2 2 3" xfId="33" xr:uid="{00000000-0005-0000-0000-000021000000}"/>
    <cellStyle name="Normal 2 3" xfId="34" xr:uid="{00000000-0005-0000-0000-000022000000}"/>
    <cellStyle name="Normal 2 4" xfId="35" xr:uid="{00000000-0005-0000-0000-000023000000}"/>
    <cellStyle name="Normal 2 5" xfId="36" xr:uid="{00000000-0005-0000-0000-000024000000}"/>
    <cellStyle name="Normal 2 6" xfId="37" xr:uid="{00000000-0005-0000-0000-000025000000}"/>
    <cellStyle name="Normal 2 7" xfId="38" xr:uid="{00000000-0005-0000-0000-000026000000}"/>
    <cellStyle name="Normal 2 8" xfId="39" xr:uid="{00000000-0005-0000-0000-000027000000}"/>
    <cellStyle name="Normal 2 9" xfId="40" xr:uid="{00000000-0005-0000-0000-000028000000}"/>
    <cellStyle name="Normal 3" xfId="41" xr:uid="{00000000-0005-0000-0000-000029000000}"/>
    <cellStyle name="Normal 3 2" xfId="42" xr:uid="{00000000-0005-0000-0000-00002A000000}"/>
    <cellStyle name="Normal 3 3" xfId="43" xr:uid="{00000000-0005-0000-0000-00002B000000}"/>
    <cellStyle name="Normal 4" xfId="44" xr:uid="{00000000-0005-0000-0000-00002C000000}"/>
    <cellStyle name="Normal 5" xfId="45" xr:uid="{00000000-0005-0000-0000-00002D000000}"/>
    <cellStyle name="Normal 5 2" xfId="46" xr:uid="{00000000-0005-0000-0000-00002E000000}"/>
    <cellStyle name="Normal 5 3" xfId="47" xr:uid="{00000000-0005-0000-0000-00002F000000}"/>
    <cellStyle name="Normal 5 4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Percent 2" xfId="52" xr:uid="{00000000-0005-0000-0000-000034000000}"/>
    <cellStyle name="Percent 2 2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ell%2020130321\Budget%20breakdown%2020131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tabarbara-01\data\Tech%20Info%20and%20worksheets\Copy%20of%20SYSOPS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ft9784902.sharepoint.com/!ACTIVE%20PROJECTS/El_Monte_RDRA/Construction_RDRA/Well%20Construction/Annular%20Material%20Estimates/Annular%20Material%20Calculator%20Work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tabarbara-01\data\Project%20Work\Aerojet\Working%20Folder\HRC%20Software%20Ver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tabarbara-01\data\Documents%20and%20Settings\kr1c\My%20Documents\Crystal%20Ball\2002%20Runs\HUNTSVILLE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SFPS01\orc\Documents%20and%20Settings\kr1c\My%20Documents\Crystal%20Ball\2002%20Runs\HUNTSVILLE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tabarbara-01\data\AJG\CRYSTAL\WILMNGT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udget breakdown 20131017"/>
    </sheetNames>
    <definedNames>
      <definedName name="A" refersTo="#REF!"/>
      <definedName name="B" refersTo="#REF!"/>
      <definedName name="me" refersTo="#REF!"/>
      <definedName name="ok" refersTo="#REF!"/>
      <definedName name="Ret" refersTo="#REF!"/>
      <definedName name="s" refersTo="#REF!"/>
      <definedName name="SF" refersTo="#REF!"/>
      <definedName name="STUFF" refersTo="#REF!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MP RESERVE"/>
      <sheetName val="Polish Loop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EW-1"/>
      <sheetName val="SEW-2 (2)"/>
      <sheetName val="SEW-2"/>
      <sheetName val="Material Use (By bag count)"/>
      <sheetName val="Material Use (By borehole spec)"/>
    </sheetNames>
    <sheetDataSet>
      <sheetData sheetId="0"/>
      <sheetData sheetId="1"/>
      <sheetData sheetId="2"/>
      <sheetData sheetId="3"/>
      <sheetData sheetId="4"/>
      <sheetData sheetId="5">
        <row r="3">
          <cell r="S3">
            <v>0.95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Grid Eval"/>
      <sheetName val="Barrier Eval"/>
      <sheetName val="MSDS"/>
      <sheetName val="Instructions"/>
      <sheetName val="Intro to HRC"/>
      <sheetName val="Design Approaches"/>
      <sheetName val="Input Output"/>
      <sheetName val="Grid Design Ex"/>
      <sheetName val="Barrier Design Ex"/>
      <sheetName val="Appendix"/>
      <sheetName val="Analytical Protocol"/>
      <sheetName val="Bulk Density &amp; Porosity"/>
      <sheetName val="Koc Values"/>
      <sheetName val="Disclaimer"/>
      <sheetName val="Software License"/>
      <sheetName val="Sheet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ntsville LTM"/>
      <sheetName val="Huntsville RA"/>
      <sheetName val="Assumptions"/>
      <sheetName val="Crystal Ball"/>
      <sheetName val="REPORT 10_01"/>
      <sheetName val="REPORT "/>
      <sheetName val="Cumulative 10_01"/>
      <sheetName val="Cumulative "/>
      <sheetName val="DATA 10_0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ntsville LTM"/>
      <sheetName val="Huntsville RA"/>
      <sheetName val="Assumptions"/>
      <sheetName val="Crystal Ball"/>
      <sheetName val="REPORT 10_01"/>
      <sheetName val="REPORT "/>
      <sheetName val="Cumulative 10_01"/>
      <sheetName val="Cumulative "/>
      <sheetName val="DATA 10_0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>
        <row r="42">
          <cell r="J42">
            <v>1.925</v>
          </cell>
          <cell r="K42">
            <v>0.2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D"/>
      <sheetName val="Pipe Dimensions"/>
      <sheetName val="Sheet1"/>
      <sheetName val="Head Loss"/>
      <sheetName val="System Curve"/>
      <sheetName val="Specific Gravity"/>
      <sheetName val="Viscosity"/>
    </sheetNames>
    <sheetDataSet>
      <sheetData sheetId="0"/>
      <sheetData sheetId="1"/>
      <sheetData sheetId="2">
        <row r="1">
          <cell r="A1">
            <v>25</v>
          </cell>
        </row>
        <row r="2">
          <cell r="A2">
            <v>50</v>
          </cell>
        </row>
        <row r="3">
          <cell r="A3">
            <v>100</v>
          </cell>
        </row>
        <row r="4">
          <cell r="A4">
            <v>150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zoomScaleNormal="100" zoomScaleSheetLayoutView="120" workbookViewId="0">
      <selection activeCell="F62" sqref="F62"/>
    </sheetView>
  </sheetViews>
  <sheetFormatPr defaultRowHeight="15" x14ac:dyDescent="0.25"/>
  <cols>
    <col min="1" max="1" width="12.140625" customWidth="1"/>
    <col min="2" max="2" width="85" bestFit="1" customWidth="1"/>
    <col min="3" max="6" width="12.85546875" customWidth="1"/>
    <col min="14" max="14" width="11.85546875" customWidth="1"/>
  </cols>
  <sheetData>
    <row r="1" spans="1:8" x14ac:dyDescent="0.25">
      <c r="B1" s="72" t="s">
        <v>27</v>
      </c>
    </row>
    <row r="2" spans="1:8" ht="19.5" thickBot="1" x14ac:dyDescent="0.35">
      <c r="B2" s="73"/>
      <c r="C2" s="74" t="s">
        <v>0</v>
      </c>
      <c r="D2" s="73"/>
      <c r="E2" s="73"/>
      <c r="F2" s="73"/>
    </row>
    <row r="3" spans="1:8" ht="15" customHeight="1" x14ac:dyDescent="0.25">
      <c r="A3" s="75" t="s">
        <v>57</v>
      </c>
      <c r="B3" s="76"/>
      <c r="C3" s="77" t="s">
        <v>1</v>
      </c>
      <c r="D3" s="78"/>
      <c r="E3" s="78"/>
      <c r="F3" s="79"/>
    </row>
    <row r="4" spans="1:8" ht="30.75" thickBot="1" x14ac:dyDescent="0.3">
      <c r="A4" s="1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5" t="s">
        <v>7</v>
      </c>
    </row>
    <row r="5" spans="1:8" ht="22.5" customHeight="1" thickTop="1" thickBot="1" x14ac:dyDescent="0.3">
      <c r="A5" s="83" t="s">
        <v>52</v>
      </c>
      <c r="B5" s="84"/>
      <c r="C5" s="84"/>
      <c r="D5" s="84"/>
      <c r="E5" s="84"/>
      <c r="F5" s="85"/>
      <c r="H5" s="49"/>
    </row>
    <row r="6" spans="1:8" x14ac:dyDescent="0.25">
      <c r="A6" s="14">
        <v>1</v>
      </c>
      <c r="B6" s="6" t="s">
        <v>53</v>
      </c>
      <c r="C6" s="7" t="s">
        <v>9</v>
      </c>
      <c r="D6" s="7">
        <v>1</v>
      </c>
      <c r="E6" s="18"/>
      <c r="F6" s="19">
        <f t="shared" ref="F6:F9" si="0">D6*E6</f>
        <v>0</v>
      </c>
    </row>
    <row r="7" spans="1:8" x14ac:dyDescent="0.25">
      <c r="A7" s="14">
        <f>A6+1</f>
        <v>2</v>
      </c>
      <c r="B7" s="6" t="s">
        <v>56</v>
      </c>
      <c r="C7" s="7" t="s">
        <v>49</v>
      </c>
      <c r="D7" s="7">
        <v>3</v>
      </c>
      <c r="E7" s="9"/>
      <c r="F7" s="10">
        <f t="shared" si="0"/>
        <v>0</v>
      </c>
      <c r="H7" s="49"/>
    </row>
    <row r="8" spans="1:8" x14ac:dyDescent="0.25">
      <c r="A8" s="14">
        <f>A7+1</f>
        <v>3</v>
      </c>
      <c r="B8" s="11" t="s">
        <v>54</v>
      </c>
      <c r="C8" s="7" t="s">
        <v>49</v>
      </c>
      <c r="D8" s="7">
        <v>1</v>
      </c>
      <c r="E8" s="9"/>
      <c r="F8" s="10">
        <f t="shared" si="0"/>
        <v>0</v>
      </c>
    </row>
    <row r="9" spans="1:8" ht="15.75" thickBot="1" x14ac:dyDescent="0.3">
      <c r="A9" s="14">
        <f>A8+1</f>
        <v>4</v>
      </c>
      <c r="B9" s="11" t="s">
        <v>55</v>
      </c>
      <c r="C9" s="7" t="s">
        <v>49</v>
      </c>
      <c r="D9" s="7">
        <v>1</v>
      </c>
      <c r="E9" s="9"/>
      <c r="F9" s="10">
        <f t="shared" si="0"/>
        <v>0</v>
      </c>
      <c r="H9" s="49"/>
    </row>
    <row r="10" spans="1:8" ht="22.5" customHeight="1" thickBot="1" x14ac:dyDescent="0.3">
      <c r="A10" s="80" t="s">
        <v>8</v>
      </c>
      <c r="B10" s="81"/>
      <c r="C10" s="81"/>
      <c r="D10" s="81"/>
      <c r="E10" s="81"/>
      <c r="F10" s="82"/>
    </row>
    <row r="11" spans="1:8" x14ac:dyDescent="0.25">
      <c r="A11" s="14">
        <v>5</v>
      </c>
      <c r="B11" s="6" t="s">
        <v>51</v>
      </c>
      <c r="C11" s="7" t="s">
        <v>49</v>
      </c>
      <c r="D11" s="7">
        <v>3</v>
      </c>
      <c r="E11" s="18"/>
      <c r="F11" s="19">
        <f t="shared" ref="F11:F15" si="1">D11*E11</f>
        <v>0</v>
      </c>
    </row>
    <row r="12" spans="1:8" x14ac:dyDescent="0.25">
      <c r="A12" s="14">
        <f>A11+1</f>
        <v>6</v>
      </c>
      <c r="B12" s="6" t="s">
        <v>50</v>
      </c>
      <c r="C12" s="7" t="s">
        <v>49</v>
      </c>
      <c r="D12" s="7">
        <v>3</v>
      </c>
      <c r="E12" s="9"/>
      <c r="F12" s="10">
        <f t="shared" ref="F12" si="2">D12*E12</f>
        <v>0</v>
      </c>
    </row>
    <row r="13" spans="1:8" x14ac:dyDescent="0.25">
      <c r="A13" s="14">
        <f>A12+1</f>
        <v>7</v>
      </c>
      <c r="B13" s="11" t="s">
        <v>58</v>
      </c>
      <c r="C13" s="7" t="s">
        <v>10</v>
      </c>
      <c r="D13" s="8"/>
      <c r="E13" s="9"/>
      <c r="F13" s="10">
        <f t="shared" si="1"/>
        <v>0</v>
      </c>
      <c r="H13" s="49"/>
    </row>
    <row r="14" spans="1:8" x14ac:dyDescent="0.25">
      <c r="A14" s="14">
        <f>A13+1</f>
        <v>8</v>
      </c>
      <c r="B14" s="11" t="s">
        <v>59</v>
      </c>
      <c r="C14" s="7" t="s">
        <v>10</v>
      </c>
      <c r="D14" s="8"/>
      <c r="E14" s="9"/>
      <c r="F14" s="10">
        <f t="shared" ref="F14" si="3">D14*E14</f>
        <v>0</v>
      </c>
      <c r="H14" s="49"/>
    </row>
    <row r="15" spans="1:8" ht="15.75" thickBot="1" x14ac:dyDescent="0.3">
      <c r="A15" s="21">
        <f>A14+1</f>
        <v>9</v>
      </c>
      <c r="B15" s="12" t="s">
        <v>47</v>
      </c>
      <c r="C15" s="20" t="s">
        <v>10</v>
      </c>
      <c r="D15" s="22"/>
      <c r="E15" s="16"/>
      <c r="F15" s="17">
        <f t="shared" si="1"/>
        <v>0</v>
      </c>
      <c r="H15" s="29"/>
    </row>
    <row r="16" spans="1:8" ht="31.5" customHeight="1" thickBot="1" x14ac:dyDescent="0.3">
      <c r="A16" s="86" t="s">
        <v>44</v>
      </c>
      <c r="B16" s="87"/>
      <c r="C16" s="87"/>
      <c r="D16" s="87"/>
      <c r="E16" s="87"/>
      <c r="F16" s="88"/>
      <c r="H16" s="32"/>
    </row>
    <row r="17" spans="1:6" x14ac:dyDescent="0.25">
      <c r="A17" s="14">
        <v>10</v>
      </c>
      <c r="B17" s="6" t="s">
        <v>35</v>
      </c>
      <c r="C17" s="7" t="s">
        <v>14</v>
      </c>
      <c r="D17" s="7">
        <v>1</v>
      </c>
      <c r="E17" s="18"/>
      <c r="F17" s="19">
        <f>D17*E17</f>
        <v>0</v>
      </c>
    </row>
    <row r="18" spans="1:6" x14ac:dyDescent="0.25">
      <c r="A18" s="14">
        <f>A17+1</f>
        <v>11</v>
      </c>
      <c r="B18" s="6" t="s">
        <v>38</v>
      </c>
      <c r="C18" s="7" t="s">
        <v>14</v>
      </c>
      <c r="D18" s="7">
        <v>1</v>
      </c>
      <c r="E18" s="18"/>
      <c r="F18" s="19">
        <f>D18*E18</f>
        <v>0</v>
      </c>
    </row>
    <row r="19" spans="1:6" x14ac:dyDescent="0.25">
      <c r="A19" s="14">
        <f t="shared" ref="A19:A35" si="4">A18+1</f>
        <v>12</v>
      </c>
      <c r="B19" s="11" t="s">
        <v>36</v>
      </c>
      <c r="C19" s="7" t="s">
        <v>15</v>
      </c>
      <c r="D19" s="7">
        <v>300</v>
      </c>
      <c r="E19" s="9"/>
      <c r="F19" s="10">
        <f t="shared" ref="F19:F27" si="5">D19*E19</f>
        <v>0</v>
      </c>
    </row>
    <row r="20" spans="1:6" x14ac:dyDescent="0.25">
      <c r="A20" s="14">
        <f t="shared" si="4"/>
        <v>13</v>
      </c>
      <c r="B20" s="11" t="s">
        <v>17</v>
      </c>
      <c r="C20" s="7" t="s">
        <v>15</v>
      </c>
      <c r="D20" s="7">
        <f>300-40</f>
        <v>260</v>
      </c>
      <c r="E20" s="9"/>
      <c r="F20" s="10">
        <f t="shared" si="5"/>
        <v>0</v>
      </c>
    </row>
    <row r="21" spans="1:6" x14ac:dyDescent="0.25">
      <c r="A21" s="14">
        <f t="shared" si="4"/>
        <v>14</v>
      </c>
      <c r="B21" s="11" t="s">
        <v>29</v>
      </c>
      <c r="C21" s="7" t="s">
        <v>15</v>
      </c>
      <c r="D21" s="7">
        <v>40</v>
      </c>
      <c r="E21" s="9"/>
      <c r="F21" s="10">
        <f t="shared" si="5"/>
        <v>0</v>
      </c>
    </row>
    <row r="22" spans="1:6" x14ac:dyDescent="0.25">
      <c r="A22" s="14">
        <f t="shared" si="4"/>
        <v>15</v>
      </c>
      <c r="B22" s="11" t="s">
        <v>30</v>
      </c>
      <c r="C22" s="7" t="s">
        <v>15</v>
      </c>
      <c r="D22" s="7">
        <v>45</v>
      </c>
      <c r="E22" s="9"/>
      <c r="F22" s="10">
        <f t="shared" si="5"/>
        <v>0</v>
      </c>
    </row>
    <row r="23" spans="1:6" x14ac:dyDescent="0.25">
      <c r="A23" s="14">
        <f t="shared" si="4"/>
        <v>16</v>
      </c>
      <c r="B23" s="11" t="s">
        <v>31</v>
      </c>
      <c r="C23" s="7" t="s">
        <v>15</v>
      </c>
      <c r="D23" s="7">
        <v>2</v>
      </c>
      <c r="E23" s="9"/>
      <c r="F23" s="10">
        <f t="shared" si="5"/>
        <v>0</v>
      </c>
    </row>
    <row r="24" spans="1:6" x14ac:dyDescent="0.25">
      <c r="A24" s="14">
        <f t="shared" si="4"/>
        <v>17</v>
      </c>
      <c r="B24" s="11" t="s">
        <v>18</v>
      </c>
      <c r="C24" s="7" t="s">
        <v>15</v>
      </c>
      <c r="D24" s="7">
        <v>10</v>
      </c>
      <c r="E24" s="9"/>
      <c r="F24" s="10">
        <f t="shared" si="5"/>
        <v>0</v>
      </c>
    </row>
    <row r="25" spans="1:6" x14ac:dyDescent="0.25">
      <c r="A25" s="14">
        <f t="shared" si="4"/>
        <v>18</v>
      </c>
      <c r="B25" s="11" t="s">
        <v>19</v>
      </c>
      <c r="C25" s="7" t="s">
        <v>15</v>
      </c>
      <c r="D25" s="7">
        <v>243</v>
      </c>
      <c r="E25" s="9"/>
      <c r="F25" s="10">
        <f t="shared" si="5"/>
        <v>0</v>
      </c>
    </row>
    <row r="26" spans="1:6" x14ac:dyDescent="0.25">
      <c r="A26" s="14">
        <f t="shared" si="4"/>
        <v>19</v>
      </c>
      <c r="B26" s="11" t="s">
        <v>48</v>
      </c>
      <c r="C26" s="7" t="s">
        <v>14</v>
      </c>
      <c r="D26" s="7">
        <v>1</v>
      </c>
      <c r="E26" s="9"/>
      <c r="F26" s="10">
        <f t="shared" si="5"/>
        <v>0</v>
      </c>
    </row>
    <row r="27" spans="1:6" x14ac:dyDescent="0.25">
      <c r="A27" s="14">
        <f t="shared" si="4"/>
        <v>20</v>
      </c>
      <c r="B27" s="11" t="s">
        <v>71</v>
      </c>
      <c r="C27" s="7" t="s">
        <v>16</v>
      </c>
      <c r="D27" s="8"/>
      <c r="E27" s="9"/>
      <c r="F27" s="10">
        <f t="shared" si="5"/>
        <v>0</v>
      </c>
    </row>
    <row r="28" spans="1:6" x14ac:dyDescent="0.25">
      <c r="A28" s="14">
        <f t="shared" si="4"/>
        <v>21</v>
      </c>
      <c r="B28" s="11" t="s">
        <v>40</v>
      </c>
      <c r="C28" s="7" t="s">
        <v>20</v>
      </c>
      <c r="D28" s="8"/>
      <c r="E28" s="70" t="s">
        <v>21</v>
      </c>
      <c r="F28" s="71"/>
    </row>
    <row r="29" spans="1:6" x14ac:dyDescent="0.25">
      <c r="A29" s="14">
        <f t="shared" si="4"/>
        <v>22</v>
      </c>
      <c r="B29" s="11" t="s">
        <v>41</v>
      </c>
      <c r="C29" s="7" t="s">
        <v>20</v>
      </c>
      <c r="D29" s="8"/>
      <c r="E29" s="70" t="s">
        <v>21</v>
      </c>
      <c r="F29" s="71"/>
    </row>
    <row r="30" spans="1:6" x14ac:dyDescent="0.25">
      <c r="A30" s="14">
        <f t="shared" si="4"/>
        <v>23</v>
      </c>
      <c r="B30" s="11" t="s">
        <v>42</v>
      </c>
      <c r="C30" s="35" t="s">
        <v>9</v>
      </c>
      <c r="D30" s="36">
        <v>1</v>
      </c>
      <c r="E30" s="9"/>
      <c r="F30" s="10">
        <f>D30*E30</f>
        <v>0</v>
      </c>
    </row>
    <row r="31" spans="1:6" x14ac:dyDescent="0.25">
      <c r="A31" s="14">
        <f t="shared" si="4"/>
        <v>24</v>
      </c>
      <c r="B31" s="11" t="s">
        <v>43</v>
      </c>
      <c r="C31" s="35" t="s">
        <v>9</v>
      </c>
      <c r="D31" s="36">
        <v>1</v>
      </c>
      <c r="E31" s="9"/>
      <c r="F31" s="10">
        <f>D31*E31</f>
        <v>0</v>
      </c>
    </row>
    <row r="32" spans="1:6" x14ac:dyDescent="0.25">
      <c r="A32" s="14">
        <f t="shared" si="4"/>
        <v>25</v>
      </c>
      <c r="B32" s="11" t="s">
        <v>22</v>
      </c>
      <c r="C32" s="7" t="s">
        <v>16</v>
      </c>
      <c r="D32" s="8"/>
      <c r="E32" s="18"/>
      <c r="F32" s="19">
        <f>D32*E32</f>
        <v>0</v>
      </c>
    </row>
    <row r="33" spans="1:6" x14ac:dyDescent="0.25">
      <c r="A33" s="14">
        <f t="shared" si="4"/>
        <v>26</v>
      </c>
      <c r="B33" s="12" t="s">
        <v>24</v>
      </c>
      <c r="C33" s="7" t="s">
        <v>16</v>
      </c>
      <c r="D33" s="8"/>
      <c r="E33" s="9"/>
      <c r="F33" s="10">
        <f t="shared" ref="F33:F35" si="6">D33*E33</f>
        <v>0</v>
      </c>
    </row>
    <row r="34" spans="1:6" x14ac:dyDescent="0.25">
      <c r="A34" s="14">
        <f t="shared" si="4"/>
        <v>27</v>
      </c>
      <c r="B34" s="11" t="s">
        <v>23</v>
      </c>
      <c r="C34" s="7" t="s">
        <v>10</v>
      </c>
      <c r="D34" s="8"/>
      <c r="E34" s="9"/>
      <c r="F34" s="10">
        <f t="shared" si="6"/>
        <v>0</v>
      </c>
    </row>
    <row r="35" spans="1:6" x14ac:dyDescent="0.25">
      <c r="A35" s="14">
        <f t="shared" si="4"/>
        <v>28</v>
      </c>
      <c r="B35" s="33" t="s">
        <v>37</v>
      </c>
      <c r="C35" s="48" t="s">
        <v>49</v>
      </c>
      <c r="D35" s="46">
        <v>1</v>
      </c>
      <c r="E35" s="9"/>
      <c r="F35" s="10">
        <f t="shared" si="6"/>
        <v>0</v>
      </c>
    </row>
    <row r="36" spans="1:6" ht="15.75" thickBot="1" x14ac:dyDescent="0.3">
      <c r="A36" s="14">
        <f>A35+1</f>
        <v>29</v>
      </c>
      <c r="B36" s="24" t="s">
        <v>46</v>
      </c>
      <c r="C36" s="45" t="s">
        <v>9</v>
      </c>
      <c r="D36" s="47">
        <v>1</v>
      </c>
      <c r="E36" s="25"/>
      <c r="F36" s="26">
        <f>D36*E36</f>
        <v>0</v>
      </c>
    </row>
    <row r="37" spans="1:6" ht="15.75" thickBot="1" x14ac:dyDescent="0.3">
      <c r="A37" s="86" t="s">
        <v>61</v>
      </c>
      <c r="B37" s="87"/>
      <c r="C37" s="87"/>
      <c r="D37" s="87"/>
      <c r="E37" s="87"/>
      <c r="F37" s="88"/>
    </row>
    <row r="38" spans="1:6" x14ac:dyDescent="0.25">
      <c r="A38" s="14">
        <f>A36+1</f>
        <v>30</v>
      </c>
      <c r="B38" s="6" t="s">
        <v>13</v>
      </c>
      <c r="C38" s="7" t="s">
        <v>14</v>
      </c>
      <c r="D38" s="7">
        <v>2</v>
      </c>
      <c r="E38" s="18"/>
      <c r="F38" s="19">
        <f>D38*E38</f>
        <v>0</v>
      </c>
    </row>
    <row r="39" spans="1:6" x14ac:dyDescent="0.25">
      <c r="A39" s="14">
        <f>A38+1</f>
        <v>31</v>
      </c>
      <c r="B39" s="11" t="s">
        <v>33</v>
      </c>
      <c r="C39" s="7" t="s">
        <v>15</v>
      </c>
      <c r="D39" s="7">
        <v>200</v>
      </c>
      <c r="E39" s="9"/>
      <c r="F39" s="10">
        <f t="shared" ref="F39:F47" si="7">D39*E39</f>
        <v>0</v>
      </c>
    </row>
    <row r="40" spans="1:6" x14ac:dyDescent="0.25">
      <c r="A40" s="14">
        <f t="shared" ref="A40:A56" si="8">A39+1</f>
        <v>32</v>
      </c>
      <c r="B40" s="11" t="s">
        <v>32</v>
      </c>
      <c r="C40" s="7" t="s">
        <v>15</v>
      </c>
      <c r="D40" s="7">
        <v>160</v>
      </c>
      <c r="E40" s="9"/>
      <c r="F40" s="10">
        <f t="shared" ref="F40:F41" si="9">D40*E40</f>
        <v>0</v>
      </c>
    </row>
    <row r="41" spans="1:6" x14ac:dyDescent="0.25">
      <c r="A41" s="14">
        <f t="shared" si="8"/>
        <v>33</v>
      </c>
      <c r="B41" s="11" t="s">
        <v>34</v>
      </c>
      <c r="C41" s="7" t="s">
        <v>15</v>
      </c>
      <c r="D41" s="7">
        <v>40</v>
      </c>
      <c r="E41" s="9"/>
      <c r="F41" s="10">
        <f t="shared" si="9"/>
        <v>0</v>
      </c>
    </row>
    <row r="42" spans="1:6" x14ac:dyDescent="0.25">
      <c r="A42" s="14">
        <f t="shared" si="8"/>
        <v>34</v>
      </c>
      <c r="B42" s="11" t="s">
        <v>30</v>
      </c>
      <c r="C42" s="7" t="s">
        <v>15</v>
      </c>
      <c r="D42" s="7">
        <v>50</v>
      </c>
      <c r="E42" s="9"/>
      <c r="F42" s="10">
        <f t="shared" si="7"/>
        <v>0</v>
      </c>
    </row>
    <row r="43" spans="1:6" x14ac:dyDescent="0.25">
      <c r="A43" s="14">
        <f t="shared" si="8"/>
        <v>35</v>
      </c>
      <c r="B43" s="11" t="s">
        <v>31</v>
      </c>
      <c r="C43" s="7" t="s">
        <v>15</v>
      </c>
      <c r="D43" s="7">
        <v>4</v>
      </c>
      <c r="E43" s="9"/>
      <c r="F43" s="10">
        <f t="shared" si="7"/>
        <v>0</v>
      </c>
    </row>
    <row r="44" spans="1:6" x14ac:dyDescent="0.25">
      <c r="A44" s="14">
        <f t="shared" si="8"/>
        <v>36</v>
      </c>
      <c r="B44" s="11" t="s">
        <v>18</v>
      </c>
      <c r="C44" s="7" t="s">
        <v>15</v>
      </c>
      <c r="D44" s="7">
        <v>10</v>
      </c>
      <c r="E44" s="9"/>
      <c r="F44" s="10">
        <f t="shared" si="7"/>
        <v>0</v>
      </c>
    </row>
    <row r="45" spans="1:6" x14ac:dyDescent="0.25">
      <c r="A45" s="14">
        <f t="shared" si="8"/>
        <v>37</v>
      </c>
      <c r="B45" s="11" t="s">
        <v>19</v>
      </c>
      <c r="C45" s="7" t="s">
        <v>15</v>
      </c>
      <c r="D45" s="7">
        <f>68*2</f>
        <v>136</v>
      </c>
      <c r="E45" s="9"/>
      <c r="F45" s="10">
        <f t="shared" si="7"/>
        <v>0</v>
      </c>
    </row>
    <row r="46" spans="1:6" ht="30" x14ac:dyDescent="0.25">
      <c r="A46" s="14">
        <f t="shared" si="8"/>
        <v>38</v>
      </c>
      <c r="B46" s="30" t="s">
        <v>70</v>
      </c>
      <c r="C46" s="7" t="s">
        <v>14</v>
      </c>
      <c r="D46" s="7">
        <v>2</v>
      </c>
      <c r="E46" s="9"/>
      <c r="F46" s="10">
        <f t="shared" si="7"/>
        <v>0</v>
      </c>
    </row>
    <row r="47" spans="1:6" x14ac:dyDescent="0.25">
      <c r="A47" s="14">
        <f t="shared" si="8"/>
        <v>39</v>
      </c>
      <c r="B47" s="11" t="s">
        <v>72</v>
      </c>
      <c r="C47" s="7" t="s">
        <v>16</v>
      </c>
      <c r="D47" s="8"/>
      <c r="E47" s="9"/>
      <c r="F47" s="10">
        <f t="shared" si="7"/>
        <v>0</v>
      </c>
    </row>
    <row r="48" spans="1:6" x14ac:dyDescent="0.25">
      <c r="A48" s="14">
        <f t="shared" si="8"/>
        <v>40</v>
      </c>
      <c r="B48" s="11" t="s">
        <v>40</v>
      </c>
      <c r="C48" s="7" t="s">
        <v>20</v>
      </c>
      <c r="D48" s="8"/>
      <c r="E48" s="70" t="s">
        <v>21</v>
      </c>
      <c r="F48" s="71"/>
    </row>
    <row r="49" spans="1:6" x14ac:dyDescent="0.25">
      <c r="A49" s="14">
        <f t="shared" si="8"/>
        <v>41</v>
      </c>
      <c r="B49" s="11" t="s">
        <v>41</v>
      </c>
      <c r="C49" s="7" t="s">
        <v>20</v>
      </c>
      <c r="D49" s="8"/>
      <c r="E49" s="70" t="s">
        <v>21</v>
      </c>
      <c r="F49" s="71"/>
    </row>
    <row r="50" spans="1:6" x14ac:dyDescent="0.25">
      <c r="A50" s="14">
        <f t="shared" si="8"/>
        <v>42</v>
      </c>
      <c r="B50" s="11" t="s">
        <v>42</v>
      </c>
      <c r="C50" s="35" t="s">
        <v>9</v>
      </c>
      <c r="D50" s="36">
        <v>1</v>
      </c>
      <c r="E50" s="9"/>
      <c r="F50" s="10">
        <f>D50*E50</f>
        <v>0</v>
      </c>
    </row>
    <row r="51" spans="1:6" x14ac:dyDescent="0.25">
      <c r="A51" s="14">
        <f t="shared" si="8"/>
        <v>43</v>
      </c>
      <c r="B51" s="11" t="s">
        <v>43</v>
      </c>
      <c r="C51" s="35" t="s">
        <v>9</v>
      </c>
      <c r="D51" s="36">
        <v>1</v>
      </c>
      <c r="E51" s="9"/>
      <c r="F51" s="10">
        <f>D51*E51</f>
        <v>0</v>
      </c>
    </row>
    <row r="52" spans="1:6" x14ac:dyDescent="0.25">
      <c r="A52" s="14">
        <f t="shared" si="8"/>
        <v>44</v>
      </c>
      <c r="B52" s="11" t="s">
        <v>22</v>
      </c>
      <c r="C52" s="7" t="s">
        <v>16</v>
      </c>
      <c r="D52" s="31"/>
      <c r="E52" s="9"/>
      <c r="F52" s="10">
        <f>D52*E52</f>
        <v>0</v>
      </c>
    </row>
    <row r="53" spans="1:6" x14ac:dyDescent="0.25">
      <c r="A53" s="14">
        <f t="shared" si="8"/>
        <v>45</v>
      </c>
      <c r="B53" s="12" t="s">
        <v>24</v>
      </c>
      <c r="C53" s="7" t="s">
        <v>16</v>
      </c>
      <c r="D53" s="31"/>
      <c r="E53" s="9"/>
      <c r="F53" s="10">
        <f t="shared" ref="F53:F55" si="10">D53*E53</f>
        <v>0</v>
      </c>
    </row>
    <row r="54" spans="1:6" x14ac:dyDescent="0.25">
      <c r="A54" s="14">
        <f t="shared" si="8"/>
        <v>46</v>
      </c>
      <c r="B54" s="11" t="s">
        <v>23</v>
      </c>
      <c r="C54" s="7" t="s">
        <v>10</v>
      </c>
      <c r="D54" s="8"/>
      <c r="E54" s="9"/>
      <c r="F54" s="10">
        <f t="shared" si="10"/>
        <v>0</v>
      </c>
    </row>
    <row r="55" spans="1:6" x14ac:dyDescent="0.25">
      <c r="A55" s="14">
        <f t="shared" si="8"/>
        <v>47</v>
      </c>
      <c r="B55" s="11" t="s">
        <v>60</v>
      </c>
      <c r="C55" s="50" t="s">
        <v>10</v>
      </c>
      <c r="D55" s="51"/>
      <c r="E55" s="9"/>
      <c r="F55" s="10">
        <f t="shared" si="10"/>
        <v>0</v>
      </c>
    </row>
    <row r="56" spans="1:6" ht="15.75" thickBot="1" x14ac:dyDescent="0.3">
      <c r="A56" s="23">
        <f t="shared" si="8"/>
        <v>48</v>
      </c>
      <c r="B56" s="24" t="s">
        <v>63</v>
      </c>
      <c r="C56" s="27" t="s">
        <v>9</v>
      </c>
      <c r="D56" s="28">
        <v>1</v>
      </c>
      <c r="E56" s="25"/>
      <c r="F56" s="26">
        <f>D56*E56</f>
        <v>0</v>
      </c>
    </row>
    <row r="57" spans="1:6" ht="15.75" thickBot="1" x14ac:dyDescent="0.3">
      <c r="A57" s="67" t="s">
        <v>25</v>
      </c>
      <c r="B57" s="68"/>
      <c r="C57" s="68"/>
      <c r="D57" s="68"/>
      <c r="E57" s="68"/>
      <c r="F57" s="69"/>
    </row>
    <row r="58" spans="1:6" x14ac:dyDescent="0.25">
      <c r="A58" s="39" t="s">
        <v>26</v>
      </c>
      <c r="B58" s="38" t="s">
        <v>62</v>
      </c>
      <c r="C58" s="37" t="s">
        <v>9</v>
      </c>
      <c r="D58" s="41"/>
      <c r="E58" s="42"/>
      <c r="F58" s="40">
        <f t="shared" ref="F58" si="11">D58*E58</f>
        <v>0</v>
      </c>
    </row>
    <row r="59" spans="1:6" x14ac:dyDescent="0.25">
      <c r="A59" s="15" t="s">
        <v>39</v>
      </c>
      <c r="B59" s="11" t="s">
        <v>11</v>
      </c>
      <c r="C59" s="50" t="s">
        <v>10</v>
      </c>
      <c r="D59" s="51"/>
      <c r="E59" s="9"/>
      <c r="F59" s="10">
        <f>D59*E59</f>
        <v>0</v>
      </c>
    </row>
    <row r="60" spans="1:6" ht="15.75" thickBot="1" x14ac:dyDescent="0.3">
      <c r="A60" s="23" t="s">
        <v>45</v>
      </c>
      <c r="B60" s="24" t="s">
        <v>12</v>
      </c>
      <c r="C60" s="34" t="s">
        <v>10</v>
      </c>
      <c r="D60" s="43"/>
      <c r="E60" s="25"/>
      <c r="F60" s="26">
        <f t="shared" ref="F60" si="12">D60*E60</f>
        <v>0</v>
      </c>
    </row>
    <row r="61" spans="1:6" ht="15.75" thickBot="1" x14ac:dyDescent="0.3">
      <c r="A61" s="59" t="s">
        <v>73</v>
      </c>
      <c r="B61" s="60"/>
      <c r="C61" s="60"/>
      <c r="D61" s="60"/>
      <c r="E61" s="60"/>
      <c r="F61" s="58">
        <f>SUM(F6:F9,F11:F15,F17:F27,F30:F36,F38:F47,F50:F56)</f>
        <v>0</v>
      </c>
    </row>
    <row r="62" spans="1:6" ht="9" customHeight="1" x14ac:dyDescent="0.25"/>
    <row r="63" spans="1:6" x14ac:dyDescent="0.25">
      <c r="A63" s="44"/>
      <c r="B63" t="s">
        <v>28</v>
      </c>
    </row>
    <row r="64" spans="1:6" ht="9" customHeight="1" thickBot="1" x14ac:dyDescent="0.3">
      <c r="E64" s="13"/>
      <c r="F64" s="13"/>
    </row>
    <row r="65" spans="1:6" ht="15.75" thickTop="1" x14ac:dyDescent="0.25">
      <c r="A65" s="61" t="s">
        <v>64</v>
      </c>
      <c r="B65" s="62"/>
      <c r="C65" s="62"/>
      <c r="D65" s="62"/>
      <c r="E65" s="62"/>
      <c r="F65" s="63"/>
    </row>
    <row r="66" spans="1:6" x14ac:dyDescent="0.25">
      <c r="A66" s="64" t="s">
        <v>65</v>
      </c>
      <c r="B66" s="65"/>
      <c r="C66" s="65"/>
      <c r="D66" s="65"/>
      <c r="E66" s="65"/>
      <c r="F66" s="66"/>
    </row>
    <row r="67" spans="1:6" ht="30" customHeight="1" x14ac:dyDescent="0.25">
      <c r="A67" s="52"/>
      <c r="B67" s="53" t="s">
        <v>66</v>
      </c>
      <c r="F67" s="54"/>
    </row>
    <row r="68" spans="1:6" x14ac:dyDescent="0.25">
      <c r="A68" s="52"/>
      <c r="B68" t="s">
        <v>67</v>
      </c>
      <c r="F68" s="54"/>
    </row>
    <row r="69" spans="1:6" x14ac:dyDescent="0.25">
      <c r="A69" s="52"/>
      <c r="B69" t="s">
        <v>68</v>
      </c>
      <c r="F69" s="54"/>
    </row>
    <row r="70" spans="1:6" ht="15.75" thickBot="1" x14ac:dyDescent="0.3">
      <c r="A70" s="55"/>
      <c r="B70" s="56" t="s">
        <v>69</v>
      </c>
      <c r="C70" s="56"/>
      <c r="D70" s="56"/>
      <c r="E70" s="56"/>
      <c r="F70" s="57"/>
    </row>
    <row r="71" spans="1:6" ht="15.75" thickTop="1" x14ac:dyDescent="0.25"/>
  </sheetData>
  <mergeCells count="16">
    <mergeCell ref="A16:F16"/>
    <mergeCell ref="E28:F28"/>
    <mergeCell ref="E29:F29"/>
    <mergeCell ref="A37:F37"/>
    <mergeCell ref="E48:F48"/>
    <mergeCell ref="B1:B2"/>
    <mergeCell ref="C2:F2"/>
    <mergeCell ref="A3:B3"/>
    <mergeCell ref="C3:F3"/>
    <mergeCell ref="A10:F10"/>
    <mergeCell ref="A5:F5"/>
    <mergeCell ref="A61:E61"/>
    <mergeCell ref="A65:F65"/>
    <mergeCell ref="A66:F66"/>
    <mergeCell ref="A57:F57"/>
    <mergeCell ref="E49:F49"/>
  </mergeCells>
  <pageMargins left="0.25" right="0.25" top="0.75" bottom="0.75" header="0.3" footer="0.3"/>
  <pageSetup scale="61" orientation="landscape" r:id="rId1"/>
  <rowBreaks count="1" manualBreakCount="1">
    <brk id="3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D35E3A1E8314A8640F0D69FFA70A0" ma:contentTypeVersion="14" ma:contentTypeDescription="Create a new document." ma:contentTypeScope="" ma:versionID="edc3ad502b5f4217803802423cd65d7b">
  <xsd:schema xmlns:xsd="http://www.w3.org/2001/XMLSchema" xmlns:xs="http://www.w3.org/2001/XMLSchema" xmlns:p="http://schemas.microsoft.com/office/2006/metadata/properties" xmlns:ns2="c9224b91-b2a0-4a0f-b853-51b8b62b261d" xmlns:ns3="3a1c8627-7404-4a14-9d0a-1934adaec4b7" targetNamespace="http://schemas.microsoft.com/office/2006/metadata/properties" ma:root="true" ma:fieldsID="45477ee1a01fc4785d4f9700fc1bfde4" ns2:_="" ns3:_="">
    <xsd:import namespace="c9224b91-b2a0-4a0f-b853-51b8b62b261d"/>
    <xsd:import namespace="3a1c8627-7404-4a14-9d0a-1934adaec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24b91-b2a0-4a0f-b853-51b8b62b2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c2335c9-35e1-458b-8da5-d60c0575e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c8627-7404-4a14-9d0a-1934adaec4b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bb77a6f-2718-4201-beb5-2b207ac73037}" ma:internalName="TaxCatchAll" ma:showField="CatchAllData" ma:web="3a1c8627-7404-4a14-9d0a-1934adaec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1c8627-7404-4a14-9d0a-1934adaec4b7" xsi:nil="true"/>
    <lcf76f155ced4ddcb4097134ff3c332f xmlns="c9224b91-b2a0-4a0f-b853-51b8b62b26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1AC3E6-5E97-47B0-B96C-B9BC63D24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24b91-b2a0-4a0f-b853-51b8b62b261d"/>
    <ds:schemaRef ds:uri="3a1c8627-7404-4a14-9d0a-1934adaec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2883D-721A-4E6A-B0D9-4464D69DD9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9A992-7FCF-4359-98C9-9BE7DC282859}">
  <ds:schemaRefs>
    <ds:schemaRef ds:uri="http://schemas.microsoft.com/office/2006/metadata/properties"/>
    <ds:schemaRef ds:uri="http://schemas.microsoft.com/office/infopath/2007/PartnerControls"/>
    <ds:schemaRef ds:uri="3a1c8627-7404-4a14-9d0a-1934adaec4b7"/>
    <ds:schemaRef ds:uri="c9224b91-b2a0-4a0f-b853-51b8b62b2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EMA Bid Schedule</vt:lpstr>
      <vt:lpstr>'EMA Bid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Franz</dc:creator>
  <cp:lastModifiedBy>Kevin Coffman</cp:lastModifiedBy>
  <cp:lastPrinted>2020-01-14T19:39:11Z</cp:lastPrinted>
  <dcterms:created xsi:type="dcterms:W3CDTF">2014-09-02T17:10:00Z</dcterms:created>
  <dcterms:modified xsi:type="dcterms:W3CDTF">2026-07-24T00:30:30Z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0x01010072AD35E3A1E8314A8640F0D69FFA70A0</vt:lpwstr>
  </property>
  <property fmtid="{D5CDD505-2E9C-101B-9397-08002B2CF9AE}" pid="3" name="MediaServiceImageTags">
    <vt:lpwstr/>
  </property>
</Properties>
</file>